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7895" windowHeight="12720"/>
  </bookViews>
  <sheets>
    <sheet name="Показания" sheetId="1" r:id="rId1"/>
  </sheets>
  <calcPr calcId="145621"/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<sst xmlns="http://schemas.openxmlformats.org/spreadsheetml/2006/main" count="67" uniqueCount="50">
  <si>
    <t>Показания по точкам учёта</t>
  </si>
  <si>
    <t>за период с 01.03.2019 г. по 01.04.2019 г.</t>
  </si>
  <si>
    <t>Сформирован: 15.04.2019 15:23:57</t>
  </si>
  <si>
    <t>№ пп</t>
  </si>
  <si>
    <t>Точка учета</t>
  </si>
  <si>
    <t>Прибор учёта</t>
  </si>
  <si>
    <t>Измерение</t>
  </si>
  <si>
    <t>Ктн</t>
  </si>
  <si>
    <t>Ктт</t>
  </si>
  <si>
    <t>Показания на начало</t>
  </si>
  <si>
    <t>Потребление за период</t>
  </si>
  <si>
    <t>01.03.2019</t>
  </si>
  <si>
    <t>01.04.2019</t>
  </si>
  <si>
    <t>Владимирская область\Собинский район\д. Брянцево\д. 1\ТУ, Владимирова, ПУ №770123972</t>
  </si>
  <si>
    <t>СЭБ-1ТМ.01, №770123972</t>
  </si>
  <si>
    <t>А+, кВт</t>
  </si>
  <si>
    <t>Владимирская область\Собинский район\д. Брянцево\д. 2\ТУ, Ситникова, ПУ №770123973</t>
  </si>
  <si>
    <t>СЭБ-1ТМ.01, №770123973</t>
  </si>
  <si>
    <t>Владимирская область\Собинский район\д. Брянцево\д. 3\ТУ, Александрова, ПУ №770123974</t>
  </si>
  <si>
    <t>СЭБ-1ТМ.01, №770123974</t>
  </si>
  <si>
    <t>Владимирская область\Собинский район\д. Брянцево\д. 4\ТУ, Меркушев, ПУ №770123975</t>
  </si>
  <si>
    <t>СЭБ-1ТМ.01, №770123975</t>
  </si>
  <si>
    <t>Владимирская область\Собинский район\д. Брянцево\д. 5\ТУ, Коновалов, ПУ №770123976</t>
  </si>
  <si>
    <t>СЭБ-1ТМ.01, №770123976</t>
  </si>
  <si>
    <t>Владимирская область\Собинский район\д. Брянцево\д. 6\ТУ, Евдокимов, ПУ №770123977</t>
  </si>
  <si>
    <t>СЭБ-1ТМ.01, №770123977</t>
  </si>
  <si>
    <t>Владимирская область\Собинский район\д. Брянцево\д. 7\ТУ, Степанов, ПУ №770123978</t>
  </si>
  <si>
    <t>СЭБ-1ТМ.01, №770123978</t>
  </si>
  <si>
    <t>Владимирская область\Собинский район\д. Брянцево\д. 8\ТУ, Титова, ПУ №770123979</t>
  </si>
  <si>
    <t>СЭБ-1ТМ.01, №770123979</t>
  </si>
  <si>
    <t>Владимирская область\Собинский район\д. Брянцево\д. 9\ТУ, Силина, ПУ №770123980</t>
  </si>
  <si>
    <t>СЭБ-1ТМ.01, №770123980</t>
  </si>
  <si>
    <t>Владимирская область\Собинский район\д. Брянцево\д. 10\ТУ, Боброва, ПУ №770123981</t>
  </si>
  <si>
    <t>СЭБ-1ТМ.01, №770123981</t>
  </si>
  <si>
    <t>Владимирская область\Собинский район\д. Брянцево\д. 11\ТУ, Потапов, ПУ №770123982</t>
  </si>
  <si>
    <t>СЭБ-1ТМ.01, №770123982</t>
  </si>
  <si>
    <t>Владимирская область\Собинский район\д. Брянцево\д. 12\ТУ, Гурьев, ПУ №770123983</t>
  </si>
  <si>
    <t>СЭБ-1ТМ.01, №770123983</t>
  </si>
  <si>
    <t>Владимирская область\Собинский район\д. Брянцево\д. 13\ТУ, Цветков, ПУ №770123984</t>
  </si>
  <si>
    <t>СЭБ-1ТМ.01, №770123984</t>
  </si>
  <si>
    <t>Владимирская область\Собинский район\д. Брянцево\д. 14\ТУ, Агафонов, ПУ №770123985</t>
  </si>
  <si>
    <t>СЭБ-1ТМ.01, №770123985</t>
  </si>
  <si>
    <t>Владимирская область\Собинский район\д. Брянцево\д. 15\ТУ, Григорьева, ПУ №770123986</t>
  </si>
  <si>
    <t>СЭБ-1ТМ.01, №770123986</t>
  </si>
  <si>
    <t>Владимирская область\Собинский район\д. Брянцево\д. 16\ТУ, Куликов, ПУ №770123987</t>
  </si>
  <si>
    <t>СЭБ-1ТМ.01, №770123987</t>
  </si>
  <si>
    <t>Владимирская область\Собинский район\д. Брянцево\д. 17\ТУ, Степанова, ПУ №770123988</t>
  </si>
  <si>
    <t>СЭБ-1ТМ.01, №770123988</t>
  </si>
  <si>
    <t>Владимирская область\Собинский район\д. Брянцево\д. 18\ТУ, Ефимова, ПУ №770123989</t>
  </si>
  <si>
    <t>СЭБ-1ТМ.01, №770123989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</si>
</sst>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charset val="204"/>
    </font>
    <font>
      <b/>
      <sz val="11"/>
      <color theme="1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BDD7E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NumberFormat="1" applyFont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1"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J11" sqref="J11"/>
    </sheetView>
  </sheetViews>
  <sheetFormatPr defaultRowHeight="15" x14ac:dyDescent="0.25"/>
  <cols>
    <col min="2" max="2" width="38" customWidth="1"/>
    <col min="3" max="3" width="27.85546875" customWidth="1"/>
    <col min="4" max="4" width="13.5703125" customWidth="1"/>
    <col min="7" max="8" width="12.85546875" customWidth="1"/>
    <col min="9" max="9" width="16.5703125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A3" s="1" t="s">
        <v>2</v>
      </c>
    </row>
    <row r="5" spans="1:9" ht="15" customHeight="1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/>
      <c r="I5" s="11" t="s">
        <v>10</v>
      </c>
    </row>
    <row r="6" spans="1:9" x14ac:dyDescent="0.25">
      <c r="A6" s="10"/>
      <c r="B6" s="10"/>
      <c r="C6" s="10"/>
      <c r="D6" s="10"/>
      <c r="E6" s="10"/>
      <c r="F6" s="10"/>
      <c r="G6" s="2" t="s">
        <v>11</v>
      </c>
      <c r="H6" s="2" t="s">
        <v>12</v>
      </c>
      <c r="I6" s="12"/>
    </row>
    <row r="7" spans="1:9" ht="45" x14ac:dyDescent="0.25">
      <c r="A7" s="3">
        <v>1</v>
      </c>
      <c r="B7" s="4" t="s">
        <v>13</v>
      </c>
      <c r="C7" s="4" t="s">
        <v>14</v>
      </c>
      <c r="D7" s="4" t="s">
        <v>15</v>
      </c>
      <c r="E7" s="5">
        <v>1</v>
      </c>
      <c r="F7" s="5">
        <v>1</v>
      </c>
      <c r="G7" s="5">
        <v>42069.04</v>
      </c>
      <c r="H7" s="5">
        <v>42927.027000000002</v>
      </c>
      <c r="I7" s="5">
        <f t="shared" ref="I7:I24" si="0">(H7-G7)*E7*F7</f>
        <v>857.98700000000099</v>
      </c>
    </row>
    <row r="8" spans="1:9" ht="45" x14ac:dyDescent="0.25">
      <c r="A8" s="6">
        <v>2</v>
      </c>
      <c r="B8" s="7" t="s">
        <v>16</v>
      </c>
      <c r="C8" s="7" t="s">
        <v>17</v>
      </c>
      <c r="D8" s="7" t="s">
        <v>15</v>
      </c>
      <c r="E8" s="8">
        <v>1</v>
      </c>
      <c r="F8" s="8">
        <v>1</v>
      </c>
      <c r="G8" s="8">
        <v>60032.4</v>
      </c>
      <c r="H8" s="8">
        <v>61256.745000000003</v>
      </c>
      <c r="I8" s="8">
        <f t="shared" si="0"/>
        <v>1224.3450000000012</v>
      </c>
    </row>
    <row r="9" spans="1:9" ht="45" x14ac:dyDescent="0.25">
      <c r="A9" s="6">
        <v>3</v>
      </c>
      <c r="B9" s="7" t="s">
        <v>18</v>
      </c>
      <c r="C9" s="7" t="s">
        <v>19</v>
      </c>
      <c r="D9" s="7" t="s">
        <v>15</v>
      </c>
      <c r="E9" s="8">
        <v>1</v>
      </c>
      <c r="F9" s="8">
        <v>1</v>
      </c>
      <c r="G9" s="8">
        <v>12553.68</v>
      </c>
      <c r="H9" s="8">
        <v>12809.709000000001</v>
      </c>
      <c r="I9" s="8">
        <f t="shared" si="0"/>
        <v>256.02900000000045</v>
      </c>
    </row>
    <row r="10" spans="1:9" ht="45" x14ac:dyDescent="0.25">
      <c r="A10" s="6">
        <v>4</v>
      </c>
      <c r="B10" s="7" t="s">
        <v>20</v>
      </c>
      <c r="C10" s="7" t="s">
        <v>21</v>
      </c>
      <c r="D10" s="7" t="s">
        <v>15</v>
      </c>
      <c r="E10" s="8">
        <v>1</v>
      </c>
      <c r="F10" s="8">
        <v>1</v>
      </c>
      <c r="G10" s="8">
        <v>64040.639999999999</v>
      </c>
      <c r="H10" s="8">
        <v>65346.732000000004</v>
      </c>
      <c r="I10" s="8">
        <f t="shared" si="0"/>
        <v>1306.0920000000042</v>
      </c>
    </row>
    <row r="11" spans="1:9" ht="45" x14ac:dyDescent="0.25">
      <c r="A11" s="6">
        <v>5</v>
      </c>
      <c r="B11" s="7" t="s">
        <v>22</v>
      </c>
      <c r="C11" s="7" t="s">
        <v>23</v>
      </c>
      <c r="D11" s="7" t="s">
        <v>15</v>
      </c>
      <c r="E11" s="8">
        <v>1</v>
      </c>
      <c r="F11" s="8">
        <v>1</v>
      </c>
      <c r="G11" s="8">
        <v>67147.520000000004</v>
      </c>
      <c r="H11" s="8">
        <v>68516.975999999995</v>
      </c>
      <c r="I11" s="8">
        <f t="shared" si="0"/>
        <v>1369.455999999991</v>
      </c>
    </row>
    <row r="12" spans="1:9" ht="45" x14ac:dyDescent="0.25">
      <c r="A12" s="6">
        <v>6</v>
      </c>
      <c r="B12" s="7" t="s">
        <v>24</v>
      </c>
      <c r="C12" s="7" t="s">
        <v>25</v>
      </c>
      <c r="D12" s="7" t="s">
        <v>15</v>
      </c>
      <c r="E12" s="8">
        <v>1</v>
      </c>
      <c r="F12" s="8">
        <v>1</v>
      </c>
      <c r="G12" s="8">
        <v>60257.36</v>
      </c>
      <c r="H12" s="8">
        <v>61486.292999999998</v>
      </c>
      <c r="I12" s="8">
        <f t="shared" si="0"/>
        <v>1228.9329999999973</v>
      </c>
    </row>
    <row r="13" spans="1:9" ht="45" x14ac:dyDescent="0.25">
      <c r="A13" s="6">
        <v>7</v>
      </c>
      <c r="B13" s="7" t="s">
        <v>26</v>
      </c>
      <c r="C13" s="7" t="s">
        <v>27</v>
      </c>
      <c r="D13" s="7" t="s">
        <v>15</v>
      </c>
      <c r="E13" s="8">
        <v>1</v>
      </c>
      <c r="F13" s="8">
        <v>1</v>
      </c>
      <c r="G13" s="8">
        <v>53595.199999999997</v>
      </c>
      <c r="H13" s="8">
        <v>54688.26</v>
      </c>
      <c r="I13" s="8">
        <f t="shared" si="0"/>
        <v>1093.0600000000049</v>
      </c>
    </row>
    <row r="14" spans="1:9" ht="45" x14ac:dyDescent="0.25">
      <c r="A14" s="6">
        <v>8</v>
      </c>
      <c r="B14" s="7" t="s">
        <v>28</v>
      </c>
      <c r="C14" s="7" t="s">
        <v>29</v>
      </c>
      <c r="D14" s="7" t="s">
        <v>15</v>
      </c>
      <c r="E14" s="8">
        <v>1</v>
      </c>
      <c r="F14" s="8">
        <v>1</v>
      </c>
      <c r="G14" s="8">
        <v>34440.160000000003</v>
      </c>
      <c r="H14" s="8">
        <v>35142.557999999997</v>
      </c>
      <c r="I14" s="8">
        <f t="shared" si="0"/>
        <v>702.39799999999377</v>
      </c>
    </row>
    <row r="15" spans="1:9" ht="45" x14ac:dyDescent="0.25">
      <c r="A15" s="6">
        <v>9</v>
      </c>
      <c r="B15" s="7" t="s">
        <v>30</v>
      </c>
      <c r="C15" s="7" t="s">
        <v>31</v>
      </c>
      <c r="D15" s="7" t="s">
        <v>15</v>
      </c>
      <c r="E15" s="8">
        <v>1</v>
      </c>
      <c r="F15" s="8">
        <v>1</v>
      </c>
      <c r="G15" s="8">
        <v>29798.080000000002</v>
      </c>
      <c r="H15" s="8">
        <v>30405.804</v>
      </c>
      <c r="I15" s="8">
        <f t="shared" si="0"/>
        <v>607.72399999999834</v>
      </c>
    </row>
    <row r="16" spans="1:9" ht="45" x14ac:dyDescent="0.25">
      <c r="A16" s="6">
        <v>10</v>
      </c>
      <c r="B16" s="7" t="s">
        <v>32</v>
      </c>
      <c r="C16" s="7" t="s">
        <v>33</v>
      </c>
      <c r="D16" s="7" t="s">
        <v>15</v>
      </c>
      <c r="E16" s="8">
        <v>1</v>
      </c>
      <c r="F16" s="8">
        <v>1</v>
      </c>
      <c r="G16" s="8">
        <v>46413.2</v>
      </c>
      <c r="H16" s="8">
        <v>47359.785000000003</v>
      </c>
      <c r="I16" s="8">
        <f t="shared" si="0"/>
        <v>946.5850000000064</v>
      </c>
    </row>
    <row r="17" spans="1:9" ht="45" x14ac:dyDescent="0.25">
      <c r="A17" s="6">
        <v>11</v>
      </c>
      <c r="B17" s="7" t="s">
        <v>34</v>
      </c>
      <c r="C17" s="7" t="s">
        <v>35</v>
      </c>
      <c r="D17" s="7" t="s">
        <v>15</v>
      </c>
      <c r="E17" s="8">
        <v>1</v>
      </c>
      <c r="F17" s="8">
        <v>1</v>
      </c>
      <c r="G17" s="8">
        <v>46425.36</v>
      </c>
      <c r="H17" s="8">
        <v>47372.192999999999</v>
      </c>
      <c r="I17" s="8">
        <f t="shared" si="0"/>
        <v>946.83299999999872</v>
      </c>
    </row>
    <row r="18" spans="1:9" ht="45" x14ac:dyDescent="0.25">
      <c r="A18" s="6">
        <v>12</v>
      </c>
      <c r="B18" s="7" t="s">
        <v>36</v>
      </c>
      <c r="C18" s="7" t="s">
        <v>37</v>
      </c>
      <c r="D18" s="7" t="s">
        <v>15</v>
      </c>
      <c r="E18" s="8">
        <v>1</v>
      </c>
      <c r="F18" s="8">
        <v>1</v>
      </c>
      <c r="G18" s="8">
        <v>18183.759999999998</v>
      </c>
      <c r="H18" s="8">
        <v>18554.613000000001</v>
      </c>
      <c r="I18" s="8">
        <f t="shared" si="0"/>
        <v>370.85300000000279</v>
      </c>
    </row>
    <row r="19" spans="1:9" ht="45" x14ac:dyDescent="0.25">
      <c r="A19" s="6">
        <v>13</v>
      </c>
      <c r="B19" s="7" t="s">
        <v>38</v>
      </c>
      <c r="C19" s="7" t="s">
        <v>39</v>
      </c>
      <c r="D19" s="7" t="s">
        <v>15</v>
      </c>
      <c r="E19" s="8">
        <v>1</v>
      </c>
      <c r="F19" s="8">
        <v>1</v>
      </c>
      <c r="G19" s="8">
        <v>28396.639999999999</v>
      </c>
      <c r="H19" s="8">
        <v>28975.781999999999</v>
      </c>
      <c r="I19" s="8">
        <f t="shared" si="0"/>
        <v>579.14199999999983</v>
      </c>
    </row>
    <row r="20" spans="1:9" ht="45" x14ac:dyDescent="0.25">
      <c r="A20" s="6">
        <v>14</v>
      </c>
      <c r="B20" s="7" t="s">
        <v>40</v>
      </c>
      <c r="C20" s="7" t="s">
        <v>41</v>
      </c>
      <c r="D20" s="7" t="s">
        <v>15</v>
      </c>
      <c r="E20" s="8">
        <v>1</v>
      </c>
      <c r="F20" s="8">
        <v>1</v>
      </c>
      <c r="G20" s="8">
        <v>21556.639999999999</v>
      </c>
      <c r="H20" s="8">
        <v>21996.281999999999</v>
      </c>
      <c r="I20" s="8">
        <f t="shared" si="0"/>
        <v>439.64199999999983</v>
      </c>
    </row>
    <row r="21" spans="1:9" ht="45" x14ac:dyDescent="0.25">
      <c r="A21" s="6">
        <v>15</v>
      </c>
      <c r="B21" s="7" t="s">
        <v>42</v>
      </c>
      <c r="C21" s="7" t="s">
        <v>43</v>
      </c>
      <c r="D21" s="7" t="s">
        <v>15</v>
      </c>
      <c r="E21" s="8">
        <v>1</v>
      </c>
      <c r="F21" s="8">
        <v>1</v>
      </c>
      <c r="G21" s="8">
        <v>43820.08</v>
      </c>
      <c r="H21" s="8">
        <v>44713.779000000002</v>
      </c>
      <c r="I21" s="8">
        <f t="shared" si="0"/>
        <v>893.69900000000052</v>
      </c>
    </row>
    <row r="22" spans="1:9" ht="45" x14ac:dyDescent="0.25">
      <c r="A22" s="6">
        <v>16</v>
      </c>
      <c r="B22" s="7" t="s">
        <v>44</v>
      </c>
      <c r="C22" s="7" t="s">
        <v>45</v>
      </c>
      <c r="D22" s="7" t="s">
        <v>15</v>
      </c>
      <c r="E22" s="8">
        <v>1</v>
      </c>
      <c r="F22" s="8">
        <v>1</v>
      </c>
      <c r="G22" s="8">
        <v>4844.24</v>
      </c>
      <c r="H22" s="8">
        <v>4943.0370000000003</v>
      </c>
      <c r="I22" s="8">
        <f t="shared" si="0"/>
        <v>98.79700000000048</v>
      </c>
    </row>
    <row r="23" spans="1:9" ht="45" x14ac:dyDescent="0.25">
      <c r="A23" s="6">
        <v>17</v>
      </c>
      <c r="B23" s="7" t="s">
        <v>46</v>
      </c>
      <c r="C23" s="7" t="s">
        <v>47</v>
      </c>
      <c r="D23" s="7" t="s">
        <v>15</v>
      </c>
      <c r="E23" s="8">
        <v>1</v>
      </c>
      <c r="F23" s="8">
        <v>1</v>
      </c>
      <c r="G23" s="8">
        <v>30857.52</v>
      </c>
      <c r="H23" s="8">
        <v>31486.850999999999</v>
      </c>
      <c r="I23" s="8">
        <f t="shared" si="0"/>
        <v>629.33099999999831</v>
      </c>
    </row>
    <row r="24" spans="1:9" ht="45" x14ac:dyDescent="0.25">
      <c r="A24" s="6">
        <v>18</v>
      </c>
      <c r="B24" s="7" t="s">
        <v>48</v>
      </c>
      <c r="C24" s="7" t="s">
        <v>49</v>
      </c>
      <c r="D24" s="7" t="s">
        <v>15</v>
      </c>
      <c r="E24" s="8">
        <v>1</v>
      </c>
      <c r="F24" s="8">
        <v>1</v>
      </c>
      <c r="G24" s="8">
        <v>36758.160000000003</v>
      </c>
      <c r="H24" s="8">
        <v>37507.832999999999</v>
      </c>
      <c r="I24" s="8">
        <f t="shared" si="0"/>
        <v>749.67299999999523</v>
      </c>
    </row>
  </sheetData>
  <mergeCells count="8">
    <mergeCell ref="A5:A6"/>
    <mergeCell ref="I5:I6"/>
    <mergeCell ref="C5:C6"/>
    <mergeCell ref="G5:H5"/>
    <mergeCell ref="B5:B6"/>
    <mergeCell ref="D5:D6"/>
    <mergeCell ref="E5:E6"/>
    <mergeCell ref="F5:F6"/>
  </mergeCells>
  <conditionalFormatting sqref="G1:I1048576">
    <cfRule type="cellIs" dxfId="0" priority="1" operator="equal">
      <formula>"н/д"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yramidReport>
  <Parameters>
    <Parameter>
      <Id>DateStart</Id>
      <ParameterName>Время начала</ParameterName>
      <DataType>DateTime</DataType>
      <IsArray>False</IsArray>
      <Value/>
      <IsVisible>True</IsVisible>
      <Classifier/>
    </Parameter>
    <Parameter>
      <Id>DateStop</Id>
      <ParameterName>Время окончания</ParameterName>
      <DataType>DateTime</DataType>
      <IsArray>False</IsArray>
      <Value/>
      <IsVisible>True</IsVisible>
      <Classifier/>
    </Parameter>
    <Parameter>
      <Id>ClassifierItem</Id>
      <ParameterName>Элемент классификатора</ParameterName>
      <DataType>69a2cc6a-ae31-43be-b44e-ad9fbc966802</DataType>
      <IsArray>False</IsArray>
      <Value/>
      <IsVisible>True</IsVisible>
      <Classifier/>
    </Parameter>
  </Parameters>
  <Script>// Получение первого листа отчёта
var sheet = WorkbookNonExcel.Worksheets.FirstOrDefault();
// Дата начала интервала
var startDate = ReportParams.DateStart.Date;
// Дата окончания интервала
var stopDate = ReportParams.DateStop.Date;
// Список точек учёта
var meterPoints = ReportParams.ClassifierItem.GetAllChildrenOfClass(MeterPoint.GetClassInfo()).ToArray();
// Интервал выборки
var interval = new DayIntervalData(){ StartDt = startDate.AddDays(-1), EndDt = stopDate };
// Выводимый параметр
var parametr = TariffZoneBasedParameter.Instances.EnergyActiveForwardTotalFixDay;
// Первая строка таблицы
var startRow = 4;
// Первая строка с данными
var dataRow = startRow + 2;
// Текущая строка для вывода
var currentRow = dataRow;
foreach (MeterPoint meterPoint in meterPoints)
{
	// Порядковый номер
	sheet.Cells[currentRow, 0].Value = currentRow - dataRow + 1;
	// Наименование точки учёта
	sheet.Cells[currentRow, 1].Value = meterPoint.Caption;
	// Проверяем наличие прибора учёта
	if (meterPoint.AttributeElectricityMeter != null)
	{
		// Вывод тип прибора учёта
		sheet.Cells[currentRow, 2].Value = meterPoint.AttributeElectricityMeter.Caption;
	}
	else
	{
		sheet.Cells[currentRow, 2].Value = "Нет прибора";
	}
	// Вывод наименования канала учёта
	sheet.Cells[currentRow, 3].Value = "А+, кВт";
	// Получение коэффициентов трансформации
	var transformersInfo = meterPoint.GetMeasureTransformersInfo(stopDate);
	var ktt = transformersInfo.CurrentRatio != null ? transformersInfo.CurrentRatio.Value : 1.0;
	var ktn = transformersInfo.VoltageRatio != null ? transformersInfo.VoltageRatio.Value : 1.0;
	// Вывод коэффициентов трансформации
	sheet.Cells[currentRow, 4].Value = ktn;
	sheet.Cells[currentRow, 5].Value = ktt;
	// Получение данных по точке учёта
	var data = meterPoint.GetMeterPointFinalData(parametr, interval);
	var startValue = data.FirstOrDefault(x =&gt; x.ValueDt != null &amp;&amp; x.ValueDt == startDate);
	var stopValue = data.FirstOrDefault(x =&gt; x.ValueDt != null &amp;&amp; x.ValueDt == stopDate);
	// Первичное заполнение ячеек с данными
	sheet.Cells[currentRow, 6].Value = "н/д";
	sheet.Cells[currentRow, 7].Value = "н/д";
	sheet.Cells[currentRow, 8].Value = "н/д";
	// Заполнение ячеек с данными
	if (startValue != null)
		sheet.Cells[currentRow, 6].Value = startValue.Value / 1000.0;
	if (stopValue != null)
		sheet.Cells[currentRow, 7].Value = stopValue.Value / 1000.0;
	if (startValue != null &amp;&amp; stopValue != null)
	{
		// Формула расчёта потребления за период
		sheet.Cells[currentRow, 8].Formula = string.Format("=(H{0}-G{0})*E{0}*F{0}", currentRow + 1);
	}
	currentRow ++;
}
// Установка дат в ячейках заголовка
sheet.Cells[5, 6].Value = startDate.ToShortDateString();
sheet.Cells[5, 7].Value = stopDate.ToShortDateString();
// Установить рамки вокруг всех ячеек
var dataCells = sheet.Cells.GetSubrangeAbsolute(dataRow, 0, currentRow - 1, 8);
dataCells.SetBorder();
// Разрешить перенос по словам
dataCells.Style.WrapText = true;
// Вертикальное выравнивание "По центру"
dataCells.Style.VerticalAlignment = VerticalAlignmentStyle.Center;
// Горизонтальное выравнивание "По левому краю"
dataCells.Style.HorizontalAlignment = HorizontalAlignmentStyle.Left;
// Для ячеек с данными горизонтальное выравнивание "По центру"
var digitRange = sheet.Cells.GetSubrangeAbsolute(startRow, 4, currentRow - 1, 8);
digitRange.Style.HorizontalAlignment = HorizontalAlignmentStyle.Center;
// Для ячеек с порядковым номером горизонтальное выравнивание "По центру"
sheet.Cells.GetSubrangeAbsolute(dataRow, 0, currentRow - 1, 0).Style.HorizontalAlignment = HorizontalAlignmentStyle.Center;
// В заголовке таблицы установить жирный шрифт и устанавливаем цвет ячеек
var header = sheet.Cells.GetSubrangeAbsolute(startRow, 0, startRow + 1, 8);
header.Style.Font.Weight = ExcelFont.BoldWeight;
header.Style.FillPattern.SetSolid(Color.FromArgb(0, 189, 215, 238));
// Выводим информацию по параметрам формирования отчёта
sheet.Cells[0, 0].Value = "Показания по точкам учёта";
sheet.Cells[1, 0].Value = string.Format("за период с {0} г. по {1} г.", startDate.ToShortDateString(), stopDate.ToShortDateString());
sheet.Cells[2, 0].Value = string.Format("Сформирован: {0}", DateTime.Now);
sheet.Cells.GetSubrangeAbsolute(0, 0, 2, 0).Style.Font.Weight = ExcelFont.BoldWeight;</Script>
  <Helpers/>
</PyramidReport>
</file>

<file path=customXml/itemProps1.xml><?xml version="1.0" encoding="utf-8"?>
<ds:datastoreItem xmlns:ds="http://schemas.openxmlformats.org/officeDocument/2006/customXml" ds:itemID="{DFD215B9-5CD4-4B68-AADF-D331C5F314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В. Кирсанов</dc:creator>
  <cp:lastModifiedBy>Александр В. Кирсанов</cp:lastModifiedBy>
  <dcterms:created xsi:type="dcterms:W3CDTF">2019-04-10T07:34:06Z</dcterms:created>
  <dcterms:modified xsi:type="dcterms:W3CDTF">2019-04-15T12:24:22Z</dcterms:modified>
</cp:coreProperties>
</file>